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n.salihagic\Documents\AAA M C poslova\Budzet MCP\Budzet 2020\Budzet MCP 2020 Planiranje\MCP budzet 2020 BPMIS\"/>
    </mc:Choice>
  </mc:AlternateContent>
  <bookViews>
    <workbookView xWindow="9585" yWindow="45" windowWidth="9585" windowHeight="11640"/>
  </bookViews>
  <sheets>
    <sheet name="MCP plan sl put 2020" sheetId="1" r:id="rId1"/>
  </sheets>
  <definedNames>
    <definedName name="_xlnm.Print_Area" localSheetId="0">'MCP plan sl put 2020'!$A$1:$F$35</definedName>
  </definedNames>
  <calcPr calcId="162913"/>
</workbook>
</file>

<file path=xl/calcChain.xml><?xml version="1.0" encoding="utf-8"?>
<calcChain xmlns="http://schemas.openxmlformats.org/spreadsheetml/2006/main">
  <c r="G28" i="1" l="1"/>
  <c r="G26" i="1" l="1"/>
  <c r="G24" i="1" l="1"/>
  <c r="G22" i="1"/>
  <c r="G20" i="1"/>
  <c r="G18" i="1" l="1"/>
  <c r="F30" i="1"/>
  <c r="F34" i="1" s="1"/>
  <c r="G16" i="1"/>
  <c r="G4" i="1" l="1"/>
  <c r="E14" i="1"/>
  <c r="E10" i="1"/>
  <c r="E6" i="1" l="1"/>
  <c r="E28" i="1" l="1"/>
  <c r="D30" i="1" l="1"/>
  <c r="E26" i="1"/>
  <c r="E24" i="1"/>
  <c r="E22" i="1"/>
  <c r="E20" i="1"/>
  <c r="E18" i="1"/>
  <c r="E16" i="1"/>
  <c r="E12" i="1"/>
  <c r="E8" i="1"/>
  <c r="E4" i="1"/>
  <c r="E30" i="1" l="1"/>
</calcChain>
</file>

<file path=xl/sharedStrings.xml><?xml version="1.0" encoding="utf-8"?>
<sst xmlns="http://schemas.openxmlformats.org/spreadsheetml/2006/main" count="50" uniqueCount="38">
  <si>
    <t>Ministarstvo civilnih poslova Bosne i Hercegovine</t>
  </si>
  <si>
    <t>Datum realiziranja</t>
  </si>
  <si>
    <t>Razlozi za nastanak troškova</t>
  </si>
  <si>
    <t>I z n o s</t>
  </si>
  <si>
    <t>U k u p n o</t>
  </si>
  <si>
    <t>Kabinet Ministra</t>
  </si>
  <si>
    <t>U skladu sa planskim aktivnostima</t>
  </si>
  <si>
    <t>Kabinet Sekretara</t>
  </si>
  <si>
    <t>Sektor za finansijsko materijale poslove i unutrašnju podršku</t>
  </si>
  <si>
    <t>Sektor za nauku i kulturu</t>
  </si>
  <si>
    <t>Sektor za geodetske, geološke i meteorološke poslove</t>
  </si>
  <si>
    <t>Sektor za sport</t>
  </si>
  <si>
    <t>Sektor za zdravsto</t>
  </si>
  <si>
    <t>Sektor za pravne i kadrovske poslove</t>
  </si>
  <si>
    <t>Sektor za rad, zapošljavanje, socijalnu zaštitu i penzije</t>
  </si>
  <si>
    <t>Sektor za državljanstvo i putne isprave</t>
  </si>
  <si>
    <t>Sektor za obrazovanje</t>
  </si>
  <si>
    <t>Ukupno:</t>
  </si>
  <si>
    <t>Red. br.</t>
  </si>
  <si>
    <t>U skladu sa planskim aktivnostima Sektora</t>
  </si>
  <si>
    <t>Jedinica interne revizije</t>
  </si>
  <si>
    <t>U skladu sa planskim aktivnostima (podrška, vozači i kurirski poslovi)</t>
  </si>
  <si>
    <t xml:space="preserve"> Kabinet Zamjenika ministra</t>
  </si>
  <si>
    <t>L i m i t</t>
  </si>
  <si>
    <t>,</t>
  </si>
  <si>
    <t>Napominjemo da se detaljan plan službenih putovanja za tekuću godinu radi tromjesečno uvažavajući odobrena sredstva, izvršenje budžeta i prioritete Sektora. Okvirni plan je osnova za utvrđivanje limita troškova. Posebna obrazloženja su iskazamna u  Listi prioriteta MCP BiH i tabeli službenih putovanja, a realizacija će se prilagoditi odobrenim budžetskim sredstvima, izvršenjem budžeta i tekućim uštedama.</t>
  </si>
  <si>
    <t xml:space="preserve"> Iznos od 77.000 KM, službena putovanja koja se odnose na sektor planiraju se u iznosu od 7.000 KM ( Sastanci Koordinacionog odbora za pripremu projekata i  u vezi realizacije projekata; koordinacija aktivnosti sa entitetskim tijelima vlasti i realizacija Sporazuma sa ECMWF).
Programi posebnih namjena koji se realiziraju u okviru sektora:
- Državna komisija za granicu Bosne i Hercegovine formirana je Odlukom Vijeća ministara Bosne i Hercegovine ("Službeni glasnik BiH", broj 75/16). 
Sredstva za rad ove komisije i za rad Stručne grupe potrebno je obezbijediti u Budžetu Ministarstva civilnih poslova Bosne i Hercegovine za 2020 godinu. Iznos:  50.000,00 KM
- Komisija za deminiranje u BiH u iznosu od 20.000 KM za planske i redovne aktivnosti Komisije.
</t>
  </si>
  <si>
    <t>2020. godina</t>
  </si>
  <si>
    <t xml:space="preserve">Planirano 20.000 KM. Potrebna sredstva iznose 88.000 KM, realizacija prioriteta će se uskladiti sa raspoloživim sredstvima.
U skladu sa planskim aktivnostima Sektora, radionice, međunarodne konferencije, radna tijela Vijeća Evrope; Svjetske zdravstvene organizacije, ECDC itd iznos 87.000,00
Sastanak Komisije za certifikaciju eradikacije poliomijelitisa u BiH i Komisije eksperta za poliomijelitis u BiH uspostavljene u skladu sa Odlukom Vijeća ministara iznos 1.000,00
</t>
  </si>
  <si>
    <t xml:space="preserve">Planirano 49.000 KM (Komisija za koordinaciju pitanja mladih u BiH 17000 KM od navedenog iznosa). Potrebna sredstva iznose 142.000 KM, realizacija prioriteta će se uskladiti sa raspoloživim sredstvima.
PUTNI TROŠKOVI (613100) detaljno su objašnjeni u Tabeli  Lista prioriteta, ukuno iznose 142.000  KM i čine ih putni troškovi: za članove Vijeća za opće obrazovanje za dane kada prisustvuju sjednicama -3.000 KM;  Komisiju za izradu kvalifikacijskog okvira u BiH , rad operativnih timovi za  izradu kvalifikacijskog okvira u Bosni i Hercegovini - 10.000 KM; radna tijela za izrada strateškog dokumenta za oblast obrazovanja i obuke u BiH (svi nivoi i vrste obrazovanja) - 5.000 KM; radne grupe za Programiranje IPA II i  koordinacija procesa evropskih integracija u Bosni i Hercegovini -10.000 KM; službena putovanja za realizaciju aktivnosti koordinacija i saradnja s domaćim i međunarodnim institucijama i organizacijama 50.000 KM; aktivnosti Komisije za koordinaciju pitanja mladih u Bosni i Hercegovini 29.000 KM; radna tijela za  izradu strateškog dokumenta  za oblast stručnog obrazovanja i obuke - 35.000 KM; radna tijela za izradu dokumenta strateškog tipa za oblast mladih na nivou Bosne i Hercegovine - 10.000 KM.
</t>
  </si>
  <si>
    <t>Usklađeno prema broju zaposlenih, planiranim aktivnostima i izvršenju budžeta iz ranijeg perioda.</t>
  </si>
  <si>
    <t xml:space="preserve">Planirano 20.000 KM, a potrebno 64000 KM, prioriteti će se uskladiti sa obezbejđenim sredstvima tokom godine.
1. Izvještavanje o radu međudržavne komisije za praćenje provođenja ugovora u oblasti zapošljavanja
Zakon o ministarstvima i drugim tijelima uprave Bosne i Hercegovine; Sporazum između Vijeća ministara Bosne i Hercegovine i Vlade Republike Slovenije o zapošljavanju državljana Bosne i Hercegovine u Republici Sloveniji („Službeni glasnik BiH-Međunarodni ugovori“, broj 04/12) i Odluka o imenovanju predstavnika Bosne i Hercegovine u Međudržavnu komisiju za praćenje sprovođenja Sporazuma između Vijeća ministara Bosne i Hercegovine i Vlade Republike Slovenije o zapošljavanju državljana Bosne i Hercegovine u Republici Sloveniji („Službeni glasnik BiH", broj 25/17). Predviđeno je da se Komisija prema Odluci sastaje jednom godišnje i po potrebi češće. U radu Komisije učestvuje i predstavnik Ministarstva civilnih poslova BiH - Sektora za rad, zapošljavanje, socijalnu zaštitu i penzije.  Iznos: 3.500,00 KM                                                                                                                                                 
2. Koordinacija aktivnosti na izradi i realizaciji Strategije zapošljavanja u BiH 2020-2023
U skladu sa Zakonom o ministarstvima i drugim tijelima uprave Bosne i Hercegovine i u skladu sa zaključcima Savjeta ministara BiH, Sektor za rad, zapošljavanje, socijalnu zaštitu provodi aktivnosti koordinacije na izradi dokumenta za naredni četvorogodišnji period.   Iznos: 500,00 KM
3. Učešće na 109. Međunarodnoj konferencija rada
U skladu sa članom 3. Ustava MOR-a Bosna i Hercegovina  je u obavezi organizovati učešće tripartitne delegacije na Međunarodnim konferencijama rada, u Ženevi. U toku 2020. planira se održavanje 109. Međunarodne konferencije rada na kojoj će učestvovati petočlana delagacija Bosne i Hercegovine (sastavljena od predstavnika vlade, poslodavaca i radnika). Iznos: 13.000,00 KM
4. Koordinacija aktivnosti u vezi pripreme za zaključivanje bilateralnih ugovora o zapošljavanju sa dr. Zemljama
Zakon o ministarstvima i drugim tijelima uprave Bosne i Hercegovine; Zakon o postupku zaključivanja i izvršavanja međunarodnih ugovora. 
Predviđaju se aktivnosti u vezi zaključivanja ugovora o zapošljavanju sa Republikom Hrvatskom, Kraljevinom Saudijskom Arabijom i Bahrainom , kao i u vezi donatorskih programa npr. sa Bavarskom. Iznos: 15.000,00 KM
5. Koordinacija aktivnosti i učešće u izradi prijedloga planskih i akcionih dokumenata/projekata iz oblasti zapošljavanja i socijalne politike
U procesu evropskih integracija, te za potrebe jačanja institucija i provođenja reformi u BiH, Ministarstvo civilnih poslova BiH u saradnji sa Direkcijom za evropske integracije Vijeća ministara BiH i nadležnim institucijama u BiH koordiniše aktivnosti na pripremi sektorskog planskog dokumenta (SPD), u skladu sa komentarima Evropske komisije. U skladu sa revidiranim SPD nadležne institucije u BiH pripremaju akcione dokumente za sredstva IPA. Iznos: 3.000,00 KM
6. Učešće u radnim grupama u vezi sa programskim aktivnostima Sektora
Zakon o ministarstvima i drugim tijelima uprave Bosne i Hercegovine, obaveze u vezi sa realizacijom Sporazuma o stabilizaciji i pridruživanju, ugovora sa međunarodnim organizacijama i dr.
Predstavnici Sektora u skladu sa nadležnostima u oblastima rada, zapošljavanja, socijalne zaštite i penzija redovno učestvuje u formiranim radnim grupama za pripremu izvještaja o primjeni međunarodnih standarda, praćenja provođenja projekata, izrade i realizacije strateških i akcionih planova itd. (realizacija Projekta ESAP, saradnja sa Evropskom fondacijom za obuku, učešće u radnim grupama za evropske integracije, zatim radnim grupama za ljudska prava). Iznos: 10.000,00 KM
7. Program za zapošljavanje i socijalne inovacije (EaSI)
U okviru pretpristupne strategije Bosni i Hercegovini, kao državi potencijalnoj kandidatkinji za pristup Evropskoj uniji otvara se širok spektar programa Evropske unije i time omogućava upoznavanje sa politikama i metodama rada Evropske unije. Mogućnost pristupanja programima Evropske Unije otvorena je Bosni i Hercegovini, na osnovu Okvirnog sporazuma o opštim principima učešća Bosne i Hercegovine u programima Zajednice, od januara 2007. godine. Postupak pristupanja programu pokreće se za svaki program posebno, a nosilac aktivnosti u vezi s pristupanjem je institucija na nivou Bosne i Hercegovine koja obavlja aktivnosti u vezi predmetnih oblasti. Mogućnosti za podržavanje aktivnosti u vezi oblasti rada, zapošljavanja i socijalne politike obuhvaćene su programom Zapošljavanje i socijalne inovacije (EaSI). Ovaj program podržava promociju većeg stepena zapošljavanja, garanciju adekvatne socijalne zaštite, borbu protiv socijalne isključenosti i siromaštva, te poboljšanje radnih uslova. Iznos: 5.000,00 KM
8. Ugovor o socijalnom osiguranju između BiH i  Ruske Federacije - nastavak aktivnosti za zaključivanje Ugovora
Zakon o ministarstvima i drugim tijelima uprave Bosne i Hercegovine definirana je koordinirajuća uloga Sektora za rad, zapošljavanje, socijalnu zaštitu i penzije. U skladu sa Zakonom o postupku zaključivanja i izvršavanja međunarodnih ugovora, Sektor za rad, zapošljavanje, socijalnu zaštitu i penzije planira nastavak aktivnosti u vezi pokretanja Inicijative za zaključivanje međunarodnog Ugovora o socijalnom osiguranju između Bosne i Hercegovine i Ruske Federacije Planom rada za 2020. godinu su predviđene ove aktivnosti. Iznos: 6.000,00 KM
9. Ugovor o socijalnom osiguranju između BiH i  Savezne Republike Njemačke - nastavak aktivnosti za zaključivanje Ugovora
Zakon o ministarstvima i drugim tijelima uprave Bosne i Hercegovine definirana je koordinirajuća uloga Sektora za rad, zapošljavanje, socijalnu zaštitu i penzije. U skladu sa Zakonom o postupku zaključivanja i izvršavanja međunarodnih ugovora, Sektor za rad, zapošljavanje, socijalnu zaštitu i penzije planira nastavak aktivnosti u vezi zaključivanja Ugovora o socijalnom osiguranju između Bosne i Hercegovine i Savezne Republike Njemačke Planom rada za 2020. godinu su predviđene ove aktivnosti. Iznos: 6.000,00 KM
10. Učešće u radu Radne grupe u vezi sa redovnom godišnjom publikacijom MISSCEO
Bosna i Hercegovina kao država članica Vijeća Evrope u obavezi je dati svoj doprinos o važećoj legislativi u socijalnoj zaštiti za izradu redovne godišnje publikacije za zajednički informacioni sistem o socijalnoj zaštiti (MISSCEO). Zakon o ministarstvima i drugim tijelima uprave Bosne i Hercegovine definisana je koordinativna uloga Sektora za rad, zapošljavanje, socijalnu zaštitu i penzije. Planom rada za 2020. godinu su predviđene ove aktivnosti. Iznos: 2.000,00 KM
</t>
  </si>
  <si>
    <t>Planiran iznos putnih troškova 15.000 KM, a odnosi se na aktivnosti interne revizije u skladu sa odobrenim strateškim planovima rada Jedinice za internu reviziju u Mostaru , Banja Luci i Tuzli, te troškovi službenih putovanja u vezi edukacije internih revizora u Dubrovniku i Beogradu.</t>
  </si>
  <si>
    <t xml:space="preserve">Planirano 20.000 KM. Potrebna sredstva iznose 30.000 KM, realizacija prioriteta će se uskladiti sa raspoloživim sredstvima.
OBRAZLOŽENJE: provođenje Međunarodnih sporazuma u oblasti sporta, praćenje projekata evropskih i drugih fondova namjenjenih za sport, implementacija Zakona o sportu, saradnja sa entitetskim ministarstvima nadležnim za oblast sporta, te saradnja sa Sportskim savezima na nivou BiH, učestvovanje na seminarima.Potreban budžet iznosi 30.000 KM, a prioriteti će se uskladiti sa ograničenjima.
</t>
  </si>
  <si>
    <t xml:space="preserve">Planirano 33.000 KM (Komisija za UNESCO 4.000 KM od navedenog iznosa). Potrebna sredstva iznose 383.000 KM, realizacija prioriteta će se uskladiti sa raspoloživim sredstvima.
Troškovi učešća predstavnika BiH u radu tijela EU za nauku i istraživanje, 20.000,00 KM; troškovi u skladu sa Odlukom o imenovanju Savjeta za nauku, U skladu s zaključkom Savjeta ministara BiH. U skladu s Sporazumom između BiH i EU o članstvu BiH  u programu EU Horizont. Okvirnim zakonom o osnovama naučno-istraživačke djelatnosti i koordinaciji unutrašnje  i međunarodne naučno-istraživačke saradnje Bosne i Hercegovine propisuje da: 
„Finansijska sredstva za sufinansiranje aktivnosti međunarodne naučnoistraživačke saradnje osiguravaju se u Budžetu institucija Bosne i Hercegovine.
Plan sufinansiranja aktivnosti međunarodne naučnoistraživačke saradnje obuhvata finansijska sredstva potrebna za: 
a) uplatu pristupne članarine u međunarodnim naučnoistraživačkim programima;
b)  podmirenje troškova rada predstavnika Bosne i Hercegovine na međunarodnim naučnoistraživačkim konferencijama i u međunarodnim naučnoistraživačkim tijelima i organizacijama;
c) sufinansiranje učešća u međunarodnim naučnoistraživačkim projektima.
U skladu s tim naša je obaveza pokriti troškove naših imenovanih predstavnika u programskim komitetima za program EU HORIZONT. Sredstva potrebna za njihova putovanja potrebno je planirati  u okviru budžeta za 2020. godinu, kao i za putovanja za NCP imenovane osobe. Takođe, sredstva potrebna za rad NCP osoba potrebno je planirati  u budžetu za 2020. godinu. NCP osobe imaju zadatak da  održavaju obuke i radionice širom BiH tokom cijele godine, te je za te namjene potrebno da se osigura novac u budžetu za 2020. godinu a u okviru istog se pokrivaju troškovi noćenja, hrane, osvježenja te kada je to potrebno ručka i zakup prostora i opreme za održavanje radionice - očekujemo da će za ove aktivnosti biti potrebna sredtsva na nivou kao i u 2019.godini. 
 za potrebe rada savjeta za nauku potrebno je obezbjediti putne troškove 3.000,00; u skladu sa planskim aktivnostima Sektora iznos od 60.000,00 KM; sjednica Komisije - redovna aktivnost (dnevnice, noćenje, putni troškovi članovima Komisije). Putni troškovi se obračunavaju na osnovu cijene Javnog prevoza (autobus ili vozna karta), iznos od 4.000 KM.
Realizaciju službenih putovanja u inostranstvo i u zemlji planirati na nivou kao u 2019.godinu. U skladu sa Planom službenih putovanja. Na godišnjem nivou predviđa se da će broj službenih putovanja u inostranstvo biti oko 40  za službenike Sektora za nauku i kulturu te je potrebno planirati sredstva za te namjene u 2020 godini na nivou kao i u 2019. godini,  dok broj službenih putovanja u zemlji se planira na nivou od oko 50 kao i u 2019. godini te je tako potrebno planirati i sredstva
</t>
  </si>
  <si>
    <t>2020 godina</t>
  </si>
  <si>
    <t>Okvirni plan službenih putovanja za 2020. godinu</t>
  </si>
  <si>
    <t>Službenik za finansije
Edin Salihagić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</si>
</sst>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/\ mmmm\ yyyy;@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6"/>
      <name val="Times New Roman"/>
      <family val="1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wrapText="1"/>
    </xf>
    <xf numFmtId="0" fontId="2" fillId="0" borderId="0" xfId="0" applyFont="1" applyAlignment="1">
      <alignment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4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4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right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3" fillId="0" borderId="2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10" xfId="1"/>
    <cellStyle name="Normal 10 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topLeftCell="A27" zoomScale="90" zoomScaleNormal="100" zoomScaleSheetLayoutView="90" zoomScalePageLayoutView="110" workbookViewId="0">
      <selection activeCell="D33" sqref="D33:E34"/>
    </sheetView>
  </sheetViews>
  <sheetFormatPr defaultRowHeight="12" x14ac:dyDescent="0.2"/>
  <cols>
    <col min="1" max="1" width="4.5703125" style="1" customWidth="1"/>
    <col min="2" max="2" width="12.140625" style="2" customWidth="1"/>
    <col min="3" max="3" width="58.42578125" style="15" customWidth="1"/>
    <col min="4" max="4" width="10.7109375" style="45" customWidth="1"/>
    <col min="5" max="5" width="10.5703125" style="45" customWidth="1"/>
    <col min="6" max="6" width="12.85546875" style="4" hidden="1" customWidth="1"/>
    <col min="7" max="7" width="14.42578125" style="6" customWidth="1"/>
    <col min="8" max="16384" width="9.140625" style="6"/>
  </cols>
  <sheetData>
    <row r="1" spans="1:7" ht="25.5" customHeight="1" x14ac:dyDescent="0.2">
      <c r="A1" s="25"/>
      <c r="B1" s="26"/>
      <c r="C1" s="27" t="s">
        <v>0</v>
      </c>
      <c r="D1" s="39"/>
      <c r="E1" s="39"/>
      <c r="F1" s="28"/>
      <c r="G1" s="12"/>
    </row>
    <row r="2" spans="1:7" ht="29.25" customHeight="1" thickBot="1" x14ac:dyDescent="0.25">
      <c r="A2" s="25"/>
      <c r="B2" s="26"/>
      <c r="C2" s="25" t="s">
        <v>36</v>
      </c>
      <c r="D2" s="39"/>
      <c r="E2" s="39"/>
      <c r="F2" s="28"/>
      <c r="G2" s="12"/>
    </row>
    <row r="3" spans="1:7" s="7" customFormat="1" ht="24.75" thickBot="1" x14ac:dyDescent="0.25">
      <c r="A3" s="64" t="s">
        <v>18</v>
      </c>
      <c r="B3" s="65" t="s">
        <v>1</v>
      </c>
      <c r="C3" s="66" t="s">
        <v>2</v>
      </c>
      <c r="D3" s="67" t="s">
        <v>3</v>
      </c>
      <c r="E3" s="68" t="s">
        <v>4</v>
      </c>
      <c r="F3" s="63" t="s">
        <v>23</v>
      </c>
      <c r="G3" s="9"/>
    </row>
    <row r="4" spans="1:7" s="9" customFormat="1" ht="12.75" customHeight="1" thickBot="1" x14ac:dyDescent="0.25">
      <c r="A4" s="82" t="s">
        <v>5</v>
      </c>
      <c r="B4" s="83"/>
      <c r="C4" s="83"/>
      <c r="D4" s="83"/>
      <c r="E4" s="74">
        <f>SUM(D5)</f>
        <v>10000</v>
      </c>
      <c r="F4" s="47">
        <v>22000</v>
      </c>
      <c r="G4" s="8">
        <f>F4+F6+F8+F10+F12+F14</f>
        <v>62000</v>
      </c>
    </row>
    <row r="5" spans="1:7" s="9" customFormat="1" ht="25.5" customHeight="1" x14ac:dyDescent="0.2">
      <c r="A5" s="52">
        <v>1</v>
      </c>
      <c r="B5" s="53" t="s">
        <v>27</v>
      </c>
      <c r="C5" s="54" t="s">
        <v>6</v>
      </c>
      <c r="D5" s="55">
        <v>10000</v>
      </c>
      <c r="E5" s="56"/>
      <c r="F5" s="46" t="s">
        <v>24</v>
      </c>
    </row>
    <row r="6" spans="1:7" s="10" customFormat="1" ht="12.75" customHeight="1" x14ac:dyDescent="0.2">
      <c r="A6" s="84" t="s">
        <v>22</v>
      </c>
      <c r="B6" s="85"/>
      <c r="C6" s="85"/>
      <c r="D6" s="86"/>
      <c r="E6" s="57">
        <f>D7</f>
        <v>10000</v>
      </c>
      <c r="F6" s="47">
        <v>10000</v>
      </c>
    </row>
    <row r="7" spans="1:7" s="11" customFormat="1" ht="21.75" customHeight="1" x14ac:dyDescent="0.2">
      <c r="A7" s="58">
        <v>2</v>
      </c>
      <c r="B7" s="29" t="s">
        <v>27</v>
      </c>
      <c r="C7" s="30" t="s">
        <v>6</v>
      </c>
      <c r="D7" s="40">
        <v>10000</v>
      </c>
      <c r="E7" s="57"/>
      <c r="F7" s="48"/>
    </row>
    <row r="8" spans="1:7" s="12" customFormat="1" ht="12.75" customHeight="1" x14ac:dyDescent="0.2">
      <c r="A8" s="87" t="s">
        <v>7</v>
      </c>
      <c r="B8" s="88"/>
      <c r="C8" s="88"/>
      <c r="D8" s="88"/>
      <c r="E8" s="57">
        <f>SUM(D9)</f>
        <v>10000</v>
      </c>
      <c r="F8" s="47">
        <v>4000</v>
      </c>
    </row>
    <row r="9" spans="1:7" s="12" customFormat="1" ht="21" customHeight="1" x14ac:dyDescent="0.2">
      <c r="A9" s="59">
        <v>3</v>
      </c>
      <c r="B9" s="29" t="s">
        <v>27</v>
      </c>
      <c r="C9" s="30" t="s">
        <v>6</v>
      </c>
      <c r="D9" s="40">
        <v>10000</v>
      </c>
      <c r="E9" s="57"/>
      <c r="F9" s="46"/>
    </row>
    <row r="10" spans="1:7" s="34" customFormat="1" ht="18.75" customHeight="1" x14ac:dyDescent="0.2">
      <c r="A10" s="93" t="s">
        <v>20</v>
      </c>
      <c r="B10" s="94"/>
      <c r="C10" s="94"/>
      <c r="D10" s="95"/>
      <c r="E10" s="60">
        <f>SUM(D11:D11)</f>
        <v>15000</v>
      </c>
      <c r="F10" s="47">
        <v>8000</v>
      </c>
    </row>
    <row r="11" spans="1:7" s="12" customFormat="1" ht="72" customHeight="1" x14ac:dyDescent="0.2">
      <c r="A11" s="59"/>
      <c r="B11" s="5"/>
      <c r="C11" s="31" t="s">
        <v>32</v>
      </c>
      <c r="D11" s="41">
        <v>15000</v>
      </c>
      <c r="E11" s="57"/>
      <c r="F11" s="46"/>
    </row>
    <row r="12" spans="1:7" s="13" customFormat="1" x14ac:dyDescent="0.2">
      <c r="A12" s="89" t="s">
        <v>8</v>
      </c>
      <c r="B12" s="90"/>
      <c r="C12" s="90"/>
      <c r="D12" s="90"/>
      <c r="E12" s="61">
        <f>SUM(D13:D13)</f>
        <v>5000</v>
      </c>
      <c r="F12" s="49">
        <v>4000</v>
      </c>
    </row>
    <row r="13" spans="1:7" s="14" customFormat="1" x14ac:dyDescent="0.2">
      <c r="A13" s="62">
        <v>4</v>
      </c>
      <c r="B13" s="29" t="s">
        <v>35</v>
      </c>
      <c r="C13" s="30" t="s">
        <v>21</v>
      </c>
      <c r="D13" s="42">
        <v>5000</v>
      </c>
      <c r="E13" s="61"/>
      <c r="F13" s="50"/>
    </row>
    <row r="14" spans="1:7" s="12" customFormat="1" x14ac:dyDescent="0.2">
      <c r="A14" s="87" t="s">
        <v>13</v>
      </c>
      <c r="B14" s="88"/>
      <c r="C14" s="88"/>
      <c r="D14" s="88"/>
      <c r="E14" s="57">
        <f>SUM(D15:D15)</f>
        <v>5000</v>
      </c>
      <c r="F14" s="47">
        <v>14000</v>
      </c>
    </row>
    <row r="15" spans="1:7" s="12" customFormat="1" x14ac:dyDescent="0.2">
      <c r="A15" s="59">
        <v>5</v>
      </c>
      <c r="B15" s="29" t="s">
        <v>27</v>
      </c>
      <c r="C15" s="30" t="s">
        <v>19</v>
      </c>
      <c r="D15" s="40">
        <v>5000</v>
      </c>
      <c r="E15" s="57"/>
      <c r="F15" s="46"/>
    </row>
    <row r="16" spans="1:7" s="34" customFormat="1" x14ac:dyDescent="0.2">
      <c r="A16" s="91" t="s">
        <v>9</v>
      </c>
      <c r="B16" s="92"/>
      <c r="C16" s="92"/>
      <c r="D16" s="92"/>
      <c r="E16" s="60">
        <f>SUM(D17:D17)</f>
        <v>33000</v>
      </c>
      <c r="F16" s="47">
        <v>33000</v>
      </c>
      <c r="G16" s="33" t="e">
        <f>F16+#REF!</f>
        <v>#REF!</v>
      </c>
    </row>
    <row r="17" spans="1:10" s="12" customFormat="1" ht="363" customHeight="1" x14ac:dyDescent="0.2">
      <c r="A17" s="59">
        <v>6</v>
      </c>
      <c r="B17" s="29" t="s">
        <v>27</v>
      </c>
      <c r="C17" s="37" t="s">
        <v>34</v>
      </c>
      <c r="D17" s="43">
        <v>33000</v>
      </c>
      <c r="E17" s="57"/>
      <c r="F17" s="46"/>
    </row>
    <row r="18" spans="1:10" s="34" customFormat="1" x14ac:dyDescent="0.2">
      <c r="A18" s="80" t="s">
        <v>10</v>
      </c>
      <c r="B18" s="81"/>
      <c r="C18" s="81"/>
      <c r="D18" s="81"/>
      <c r="E18" s="60">
        <f>SUM(D19:D19)</f>
        <v>77000</v>
      </c>
      <c r="F18" s="47">
        <v>5000</v>
      </c>
      <c r="G18" s="33" t="e">
        <f>F18+#REF!+#REF!</f>
        <v>#REF!</v>
      </c>
    </row>
    <row r="19" spans="1:10" s="12" customFormat="1" ht="158.25" customHeight="1" x14ac:dyDescent="0.2">
      <c r="A19" s="59">
        <v>7</v>
      </c>
      <c r="B19" s="29" t="s">
        <v>27</v>
      </c>
      <c r="C19" s="32" t="s">
        <v>26</v>
      </c>
      <c r="D19" s="40">
        <v>77000</v>
      </c>
      <c r="E19" s="57"/>
      <c r="F19" s="46"/>
    </row>
    <row r="20" spans="1:10" s="34" customFormat="1" x14ac:dyDescent="0.2">
      <c r="A20" s="80" t="s">
        <v>11</v>
      </c>
      <c r="B20" s="81"/>
      <c r="C20" s="81"/>
      <c r="D20" s="81"/>
      <c r="E20" s="60">
        <f>SUM(D21:D21)</f>
        <v>20000</v>
      </c>
      <c r="F20" s="47">
        <v>7000</v>
      </c>
      <c r="G20" s="33">
        <f>F20</f>
        <v>7000</v>
      </c>
    </row>
    <row r="21" spans="1:10" s="22" customFormat="1" ht="119.25" customHeight="1" x14ac:dyDescent="0.2">
      <c r="A21" s="59">
        <v>8</v>
      </c>
      <c r="B21" s="29" t="s">
        <v>27</v>
      </c>
      <c r="C21" s="30" t="s">
        <v>33</v>
      </c>
      <c r="D21" s="44">
        <v>20000</v>
      </c>
      <c r="E21" s="57"/>
      <c r="F21" s="46"/>
    </row>
    <row r="22" spans="1:10" s="34" customFormat="1" x14ac:dyDescent="0.2">
      <c r="A22" s="80" t="s">
        <v>12</v>
      </c>
      <c r="B22" s="81"/>
      <c r="C22" s="81"/>
      <c r="D22" s="81"/>
      <c r="E22" s="60">
        <f>SUM(D23:D23)</f>
        <v>20000</v>
      </c>
      <c r="F22" s="47">
        <v>20000</v>
      </c>
      <c r="G22" s="33">
        <f>F22</f>
        <v>20000</v>
      </c>
    </row>
    <row r="23" spans="1:10" s="12" customFormat="1" ht="120" x14ac:dyDescent="0.2">
      <c r="A23" s="59">
        <v>9</v>
      </c>
      <c r="B23" s="29" t="s">
        <v>27</v>
      </c>
      <c r="C23" s="30" t="s">
        <v>28</v>
      </c>
      <c r="D23" s="44">
        <v>20000</v>
      </c>
      <c r="E23" s="57"/>
      <c r="F23" s="46"/>
    </row>
    <row r="24" spans="1:10" s="34" customFormat="1" x14ac:dyDescent="0.2">
      <c r="A24" s="80" t="s">
        <v>14</v>
      </c>
      <c r="B24" s="81"/>
      <c r="C24" s="81"/>
      <c r="D24" s="81"/>
      <c r="E24" s="60">
        <f>SUM(D25:D25)</f>
        <v>20000</v>
      </c>
      <c r="F24" s="47">
        <v>20000</v>
      </c>
      <c r="G24" s="33">
        <f>F24</f>
        <v>20000</v>
      </c>
    </row>
    <row r="25" spans="1:10" s="12" customFormat="1" ht="409.5" x14ac:dyDescent="0.2">
      <c r="A25" s="59">
        <v>10</v>
      </c>
      <c r="B25" s="29" t="s">
        <v>27</v>
      </c>
      <c r="C25" s="36" t="s">
        <v>31</v>
      </c>
      <c r="D25" s="40">
        <v>20000</v>
      </c>
      <c r="E25" s="57"/>
      <c r="F25" s="46"/>
    </row>
    <row r="26" spans="1:10" s="35" customFormat="1" x14ac:dyDescent="0.2">
      <c r="A26" s="97" t="s">
        <v>15</v>
      </c>
      <c r="B26" s="98"/>
      <c r="C26" s="98"/>
      <c r="D26" s="98"/>
      <c r="E26" s="60">
        <f>SUM(D27:D27)</f>
        <v>5000</v>
      </c>
      <c r="F26" s="47">
        <v>5000</v>
      </c>
      <c r="G26" s="33">
        <f>F26</f>
        <v>5000</v>
      </c>
    </row>
    <row r="27" spans="1:10" s="15" customFormat="1" ht="24" x14ac:dyDescent="0.2">
      <c r="A27" s="59">
        <v>11</v>
      </c>
      <c r="B27" s="29" t="s">
        <v>27</v>
      </c>
      <c r="C27" s="32" t="s">
        <v>30</v>
      </c>
      <c r="D27" s="40">
        <v>5000</v>
      </c>
      <c r="E27" s="57"/>
      <c r="F27" s="46"/>
    </row>
    <row r="28" spans="1:10" s="34" customFormat="1" x14ac:dyDescent="0.2">
      <c r="A28" s="97" t="s">
        <v>16</v>
      </c>
      <c r="B28" s="98"/>
      <c r="C28" s="98"/>
      <c r="D28" s="98"/>
      <c r="E28" s="60">
        <f>SUM(D29:D29)</f>
        <v>49000</v>
      </c>
      <c r="F28" s="47">
        <v>20000</v>
      </c>
      <c r="G28" s="33" t="e">
        <f>F28+#REF!</f>
        <v>#REF!</v>
      </c>
    </row>
    <row r="29" spans="1:10" s="24" customFormat="1" ht="224.25" customHeight="1" thickBot="1" x14ac:dyDescent="0.25">
      <c r="A29" s="75">
        <v>12</v>
      </c>
      <c r="B29" s="76" t="s">
        <v>27</v>
      </c>
      <c r="C29" s="77" t="s">
        <v>29</v>
      </c>
      <c r="D29" s="78">
        <v>49000</v>
      </c>
      <c r="E29" s="79"/>
      <c r="F29" s="48"/>
    </row>
    <row r="30" spans="1:10" s="19" customFormat="1" ht="12.75" thickBot="1" x14ac:dyDescent="0.25">
      <c r="A30" s="69"/>
      <c r="B30" s="70"/>
      <c r="C30" s="71" t="s">
        <v>17</v>
      </c>
      <c r="D30" s="72">
        <f>SUM(D5:D29)</f>
        <v>279000</v>
      </c>
      <c r="E30" s="73">
        <f>SUM(E4:E29)</f>
        <v>279000</v>
      </c>
      <c r="F30" s="51">
        <f>SUM(F4:F29)</f>
        <v>172000</v>
      </c>
      <c r="G30" s="16"/>
      <c r="H30" s="18"/>
      <c r="J30" s="19">
        <v>279000</v>
      </c>
    </row>
    <row r="31" spans="1:10" x14ac:dyDescent="0.2">
      <c r="D31" s="103"/>
      <c r="E31" s="103"/>
      <c r="G31" s="18"/>
      <c r="H31" s="18"/>
      <c r="J31" s="38"/>
    </row>
    <row r="32" spans="1:10" ht="30" hidden="1" customHeight="1" x14ac:dyDescent="0.2">
      <c r="C32" s="20"/>
      <c r="D32" s="102">
        <v>279000</v>
      </c>
      <c r="E32" s="102">
        <v>279000</v>
      </c>
      <c r="F32" s="17">
        <v>279000</v>
      </c>
      <c r="G32" s="17"/>
      <c r="H32" s="18"/>
    </row>
    <row r="33" spans="1:8" ht="30" customHeight="1" x14ac:dyDescent="0.2">
      <c r="C33" s="99"/>
      <c r="D33" s="104" t="s">
        <v>37</v>
      </c>
      <c r="E33" s="104"/>
      <c r="F33" s="100"/>
      <c r="G33" s="100"/>
      <c r="H33" s="101"/>
    </row>
    <row r="34" spans="1:8" ht="15.75" customHeight="1" x14ac:dyDescent="0.2">
      <c r="C34" s="21"/>
      <c r="D34" s="105"/>
      <c r="E34" s="105"/>
      <c r="F34" s="3">
        <f>F30-F32</f>
        <v>-107000</v>
      </c>
      <c r="G34" s="3"/>
    </row>
    <row r="35" spans="1:8" ht="36" customHeight="1" x14ac:dyDescent="0.2">
      <c r="A35" s="96" t="s">
        <v>25</v>
      </c>
      <c r="B35" s="96"/>
      <c r="C35" s="96"/>
      <c r="D35" s="96"/>
      <c r="E35" s="96"/>
      <c r="F35" s="96"/>
    </row>
    <row r="36" spans="1:8" x14ac:dyDescent="0.2">
      <c r="C36" s="23"/>
    </row>
  </sheetData>
  <mergeCells count="15">
    <mergeCell ref="A35:F35"/>
    <mergeCell ref="A24:D24"/>
    <mergeCell ref="A26:D26"/>
    <mergeCell ref="A28:D28"/>
    <mergeCell ref="A22:D22"/>
    <mergeCell ref="D33:E34"/>
    <mergeCell ref="A18:D18"/>
    <mergeCell ref="A20:D20"/>
    <mergeCell ref="A4:D4"/>
    <mergeCell ref="A6:D6"/>
    <mergeCell ref="A8:D8"/>
    <mergeCell ref="A12:D12"/>
    <mergeCell ref="A16:D16"/>
    <mergeCell ref="A10:D10"/>
    <mergeCell ref="A14:D1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1" fitToHeight="2" orientation="portrait" r:id="rId1"/>
  <headerFooter alignWithMargins="0">
    <oddFooter xml:space="preserve">&amp;CPage &amp;P&amp;R
</oddFooter>
  </headerFooter>
  <rowBreaks count="2" manualBreakCount="2">
    <brk id="21" max="5" man="1"/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MCP plan sl put 2020</vt:lpstr>
      <vt:lpstr>'MCP plan sl put 2020'!Print_Area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edin.salihagic</dc:creator>
  <cp:lastModifiedBy>Edin Salihagić</cp:lastModifiedBy>
  <cp:lastPrinted>2019-08-14T14:37:35Z</cp:lastPrinted>
  <dcterms:created xsi:type="dcterms:W3CDTF">2013-01-11T08:55:09Z</dcterms:created>
  <dcterms:modified xsi:type="dcterms:W3CDTF">2019-08-14T14:39:47Z</dcterms:modified>
</cp:coreProperties>
</file>